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7\"/>
    </mc:Choice>
  </mc:AlternateContent>
  <xr:revisionPtr revIDLastSave="0" documentId="8_{E15665D2-33F9-4A90-998F-E966D0560F96}" xr6:coauthVersionLast="47" xr6:coauthVersionMax="47" xr10:uidLastSave="{00000000-0000-0000-0000-000000000000}"/>
  <bookViews>
    <workbookView xWindow="32535" yWindow="1035" windowWidth="21600" windowHeight="1357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4" l="1"/>
  <c r="G37" i="4"/>
  <c r="I36" i="4"/>
  <c r="S22" i="4" l="1"/>
  <c r="H21" i="4"/>
  <c r="S20" i="4"/>
  <c r="H20" i="4"/>
  <c r="S19" i="4"/>
  <c r="S18" i="4"/>
  <c r="H18" i="4"/>
  <c r="S17" i="4"/>
  <c r="H30" i="4" s="1"/>
  <c r="I30" i="4" s="1"/>
  <c r="H17" i="4"/>
  <c r="S16" i="4"/>
  <c r="H16" i="4"/>
  <c r="H15" i="4"/>
  <c r="H14" i="4"/>
  <c r="J37" i="4"/>
  <c r="I20" i="4" l="1"/>
  <c r="O20" i="4" s="1"/>
  <c r="I21" i="4"/>
  <c r="O21" i="4" s="1"/>
  <c r="I17" i="4"/>
  <c r="O17" i="4" s="1"/>
  <c r="I14" i="4"/>
  <c r="O14" i="4" s="1"/>
  <c r="I18" i="4"/>
  <c r="O18" i="4" s="1"/>
  <c r="H23" i="4"/>
  <c r="I23" i="4" s="1"/>
  <c r="O23" i="4" s="1"/>
  <c r="I15" i="4"/>
  <c r="O15" i="4" s="1"/>
  <c r="E26" i="4"/>
  <c r="H19" i="4"/>
  <c r="I19" i="4" s="1"/>
  <c r="O19" i="4" s="1"/>
  <c r="H31" i="4"/>
  <c r="I31" i="4" s="1"/>
  <c r="O31" i="4" s="1"/>
  <c r="H33" i="4"/>
  <c r="I33" i="4" s="1"/>
  <c r="O33" i="4" s="1"/>
  <c r="I16" i="4"/>
  <c r="O16" i="4" s="1"/>
  <c r="O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K14" i="4" l="1"/>
  <c r="K32" i="4"/>
  <c r="O32" i="4"/>
  <c r="K17" i="4"/>
  <c r="K20" i="4"/>
  <c r="K23" i="4"/>
  <c r="K15" i="4"/>
  <c r="K18" i="4"/>
  <c r="O24" i="4"/>
  <c r="K24" i="4"/>
  <c r="O22" i="4"/>
  <c r="K22" i="4"/>
  <c r="O25" i="4"/>
  <c r="K25" i="4"/>
  <c r="O26" i="4"/>
  <c r="K26" i="4"/>
  <c r="K33" i="4"/>
  <c r="K21" i="4"/>
  <c r="I35" i="4"/>
  <c r="O27" i="4"/>
  <c r="K27" i="4"/>
  <c r="K16" i="4"/>
  <c r="K19" i="4"/>
  <c r="O29" i="4"/>
  <c r="K29" i="4"/>
  <c r="O28" i="4"/>
  <c r="K28" i="4"/>
  <c r="K30" i="4"/>
  <c r="K31" i="4"/>
  <c r="K35" i="4" l="1"/>
  <c r="I37" i="4"/>
  <c r="J35" i="4"/>
</calcChain>
</file>

<file path=xl/sharedStrings.xml><?xml version="1.0" encoding="utf-8"?>
<sst xmlns="http://schemas.openxmlformats.org/spreadsheetml/2006/main" count="187" uniqueCount="123">
  <si>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</si>
  <si>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</si>
  <si>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</si>
  <si>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</si>
  <si>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</si>
  <si>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</si>
  <si>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</si>
  <si>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</si>
  <si>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</si>
  <si>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</si>
  <si>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</si>
  <si>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</si>
  <si>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</si>
  <si>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</si>
  <si>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</si>
  <si>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</si>
  <si>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</si>
  <si>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</si>
  <si>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</si>
  <si>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</si>
  <si>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</si>
  <si>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</si>
  <si>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</si>
  <si>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</si>
  <si>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</si>
  <si>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</si>
  <si>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</si>
  <si>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</si>
  <si>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</si>
  <si>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</si>
  <si>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</si>
  <si>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</si>
  <si>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</si>
  <si>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</si>
  <si>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</si>
  <si>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</si>
  <si>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</si>
  <si>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</si>
  <si>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</si>
  <si>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</si>
  <si>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</si>
  <si>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</si>
  <si>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</si>
  <si>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</si>
  <si>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</si>
  <si>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</si>
  <si>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</si>
  <si>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</si>
  <si>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</si>
  <si>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</si>
  <si>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</si>
  <si>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</si>
  <si>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</si>
  <si>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</si>
  <si>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</si>
  <si>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</si>
  <si>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</si>
  <si>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</si>
  <si>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</si>
  <si>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</si>
  <si>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</si>
  <si>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</si>
  <si>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</si>
  <si>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</si>
  <si>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</si>
  <si>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</si>
  <si>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</si>
  <si>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</si>
  <si>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</si>
  <si>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</si>
  <si>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</si>
  <si>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</si>
  <si>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</si>
  <si>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</si>
  <si>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</si>
  <si>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</si>
  <si>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</si>
  <si>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</si>
  <si>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</si>
  <si>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</si>
  <si>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</si>
  <si>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</si>
  <si>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</si>
  <si>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</si>
  <si>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</si>
  <si>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</si>
  <si>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</si>
  <si>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</si>
  <si>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</si>
  <si>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</si>
  <si>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</si>
  <si>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</si>
  <si>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</si>
  <si>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</si>
  <si>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</si>
  <si>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</si>
  <si>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</si>
  <si>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</si>
  <si>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</si>
  <si>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</si>
  <si>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</si>
  <si>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</si>
  <si>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</si>
  <si>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</si>
  <si>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</si>
  <si>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</si>
  <si>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</si>
  <si>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</si>
  <si>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</si>
  <si>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</si>
  <si>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</si>
  <si>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</si>
  <si>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</si>
  <si>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</si>
  <si>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</si>
  <si>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</si>
  <si>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</si>
  <si>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</si>
  <si>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</si>
  <si>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</si>
  <si>
    <t>I35 * 2</t>
  </si>
  <si>
    <t>Relative Expanded Uncertainty</t>
  </si>
  <si>
    <t>(I37/1)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</si>
</sst>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U80"/>
  <sheetViews>
    <sheetView tabSelected="1" topLeftCell="A20" zoomScaleNormal="100" workbookViewId="0">
      <selection activeCell="G38" sqref="G38"/>
    </sheetView>
  </sheetViews>
  <sheetFormatPr defaultColWidth="0" defaultRowHeight="11.25" zeroHeight="1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1" width="8.88671875" style="3" customWidth="1"/>
    <col min="12" max="17" width="8.88671875" style="3" hidden="1" customWidth="1"/>
    <col min="18" max="18" width="9.6640625" style="3" hidden="1" customWidth="1"/>
    <col min="19" max="21" width="0" style="3" hidden="1" customWidth="1"/>
    <col min="22" max="16384" width="8.88671875" style="3" hidden="1"/>
  </cols>
  <sheetData>
    <row r="1" spans="1:20" x14ac:dyDescent="0.2">
      <c r="A1" s="2" t="s">
        <v>41</v>
      </c>
      <c r="B1" s="88" t="s">
        <v>116</v>
      </c>
      <c r="C1" s="89"/>
      <c r="D1" s="89"/>
      <c r="E1" s="89"/>
      <c r="F1" s="89"/>
      <c r="G1" s="89"/>
      <c r="H1" s="89"/>
      <c r="I1" s="89"/>
      <c r="J1" s="90"/>
    </row>
    <row r="2" spans="1:20" x14ac:dyDescent="0.2">
      <c r="A2" s="2" t="s">
        <v>42</v>
      </c>
      <c r="B2" s="91" t="s">
        <v>117</v>
      </c>
      <c r="C2" s="92"/>
      <c r="D2" s="92"/>
      <c r="E2" s="92"/>
      <c r="F2" s="92"/>
      <c r="G2" s="92"/>
      <c r="H2" s="92"/>
      <c r="I2" s="92"/>
      <c r="J2" s="93"/>
      <c r="M2" s="4"/>
    </row>
    <row r="3" spans="1:20" x14ac:dyDescent="0.2">
      <c r="A3" s="2" t="s">
        <v>43</v>
      </c>
      <c r="B3" s="94" t="s">
        <v>118</v>
      </c>
      <c r="C3" s="95"/>
      <c r="D3" s="95"/>
      <c r="E3" s="95"/>
      <c r="F3" s="95"/>
      <c r="G3" s="95"/>
      <c r="H3" s="95"/>
      <c r="I3" s="95"/>
      <c r="J3" s="96"/>
      <c r="M3" s="4"/>
    </row>
    <row r="4" spans="1:20" x14ac:dyDescent="0.2">
      <c r="M4" s="4"/>
    </row>
    <row r="5" spans="1:20" ht="11.25" customHeight="1" x14ac:dyDescent="0.2">
      <c r="M5" s="4"/>
    </row>
    <row r="6" spans="1:20" ht="11.25" customHeight="1" x14ac:dyDescent="0.2">
      <c r="A6" s="5" t="s">
        <v>49</v>
      </c>
      <c r="M6" s="4"/>
    </row>
    <row r="7" spans="1:20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4"/>
      <c r="L7" s="4"/>
      <c r="M7" s="4"/>
    </row>
    <row r="8" spans="1:20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4"/>
      <c r="L8" s="4"/>
      <c r="M8" s="4"/>
    </row>
    <row r="9" spans="1:2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9</v>
      </c>
      <c r="L12" s="4"/>
    </row>
    <row r="13" spans="1:20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1"/>
      <c r="L13" s="4"/>
      <c r="O13" s="15" t="s">
        <v>50</v>
      </c>
      <c r="Q13" s="16" t="s">
        <v>4</v>
      </c>
      <c r="R13" s="16" t="s">
        <v>5</v>
      </c>
      <c r="S13" s="16" t="s">
        <v>6</v>
      </c>
      <c r="T13" s="16" t="s">
        <v>46</v>
      </c>
    </row>
    <row r="14" spans="1:20" ht="11.45" customHeight="1" x14ac:dyDescent="0.2">
      <c r="A14" s="78">
        <v>1</v>
      </c>
      <c r="B14" s="17" t="s">
        <v>11</v>
      </c>
      <c r="C14" s="18">
        <v>1</v>
      </c>
      <c r="D14" s="19">
        <v>1.6524728943823373E-4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VLOOKUP(G14,$R$14:$S$22,2,FALSE)</f>
        <v>1</v>
      </c>
      <c r="I14" s="21">
        <f>IFERROR((C14*D14/H14),0)</f>
        <v>1.6524728943823373E-4</v>
      </c>
      <c r="J14" s="18">
        <v>38</v>
      </c>
      <c r="K14" s="22">
        <f t="shared" ref="K14:K26" si="1">IFERROR((I14^2/SUMSQ($I$14:$I$33)),0)</f>
        <v>0.54776593065294898</v>
      </c>
      <c r="O14" s="23">
        <f>IFERROR((I14^4)/J14,0)</f>
        <v>1.9622474853825205E-17</v>
      </c>
      <c r="Q14" s="4" t="s">
        <v>12</v>
      </c>
      <c r="R14" s="4" t="s">
        <v>36</v>
      </c>
      <c r="S14" s="24">
        <v>1</v>
      </c>
      <c r="T14" s="4" t="s">
        <v>44</v>
      </c>
    </row>
    <row r="15" spans="1:20" ht="11.45" customHeight="1" x14ac:dyDescent="0.2">
      <c r="A15" s="78">
        <v>2</v>
      </c>
      <c r="B15" s="17" t="s">
        <v>13</v>
      </c>
      <c r="C15" s="18">
        <v>1</v>
      </c>
      <c r="D15" s="19">
        <v>3.1112698372317708E-5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3.1112698372317708E-5</v>
      </c>
      <c r="J15" s="25">
        <v>1</v>
      </c>
      <c r="K15" s="22">
        <f t="shared" si="1"/>
        <v>1.9417874299638652E-2</v>
      </c>
      <c r="O15" s="23">
        <f t="shared" ref="O15:O33" si="3">IFERROR((I15^4)/J15,0)</f>
        <v>9.3702400001320527E-19</v>
      </c>
      <c r="Q15" s="4" t="s">
        <v>15</v>
      </c>
      <c r="R15" s="26" t="s">
        <v>37</v>
      </c>
      <c r="S15" s="24">
        <v>2</v>
      </c>
      <c r="T15" s="4" t="s">
        <v>45</v>
      </c>
    </row>
    <row r="16" spans="1:20" ht="11.45" customHeight="1" x14ac:dyDescent="0.2">
      <c r="A16" s="78">
        <v>3</v>
      </c>
      <c r="B16" s="17" t="s">
        <v>14</v>
      </c>
      <c r="C16" s="18">
        <v>1</v>
      </c>
      <c r="D16" s="86">
        <v>9.8677927285316258E-5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9.8677927285316258E-5</v>
      </c>
      <c r="J16" s="18">
        <v>2</v>
      </c>
      <c r="K16" s="22">
        <f t="shared" si="1"/>
        <v>0.19532883747817825</v>
      </c>
      <c r="O16" s="23">
        <f t="shared" si="3"/>
        <v>4.7407830222152394E-17</v>
      </c>
      <c r="Q16" s="4"/>
      <c r="R16" s="26" t="s">
        <v>38</v>
      </c>
      <c r="S16" s="24">
        <f>TINV(0.01,100000000)</f>
        <v>2.5758293526846576</v>
      </c>
    </row>
    <row r="17" spans="1:19" ht="11.45" customHeight="1" x14ac:dyDescent="0.2">
      <c r="A17" s="78">
        <v>4</v>
      </c>
      <c r="B17" s="17" t="s">
        <v>16</v>
      </c>
      <c r="C17" s="18">
        <v>1</v>
      </c>
      <c r="D17" s="87">
        <v>6.3900000000005619E-5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6.3900000000005619E-5</v>
      </c>
      <c r="J17" s="18">
        <v>1</v>
      </c>
      <c r="K17" s="22">
        <f t="shared" si="1"/>
        <v>8.1908324915788006E-2</v>
      </c>
      <c r="O17" s="23">
        <f t="shared" si="3"/>
        <v>1.6672603904105865E-17</v>
      </c>
      <c r="Q17" s="4"/>
      <c r="R17" s="27" t="s">
        <v>29</v>
      </c>
      <c r="S17" s="24">
        <f>SQRT(3)</f>
        <v>1.7320508075688772</v>
      </c>
    </row>
    <row r="18" spans="1:19" x14ac:dyDescent="0.2">
      <c r="A18" s="78">
        <v>5</v>
      </c>
      <c r="B18" s="17" t="s">
        <v>17</v>
      </c>
      <c r="C18" s="18">
        <v>1</v>
      </c>
      <c r="D18" s="86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22">
        <f t="shared" si="1"/>
        <v>1.4245209529446148E-9</v>
      </c>
      <c r="O18" s="23">
        <f t="shared" si="3"/>
        <v>2.5214771177009468E-33</v>
      </c>
      <c r="Q18" s="4"/>
      <c r="R18" s="4" t="s">
        <v>30</v>
      </c>
      <c r="S18" s="24">
        <f>SQRT(12)</f>
        <v>3.4641016151377544</v>
      </c>
    </row>
    <row r="19" spans="1:19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30</v>
      </c>
      <c r="H19" s="20">
        <f t="shared" si="0"/>
        <v>3.4641016151377544</v>
      </c>
      <c r="I19" s="21">
        <f t="shared" si="2"/>
        <v>8.8045916051417936E-5</v>
      </c>
      <c r="J19" s="28">
        <v>1E+100</v>
      </c>
      <c r="K19" s="22">
        <f t="shared" si="1"/>
        <v>0.15550514434496882</v>
      </c>
      <c r="O19" s="23">
        <f t="shared" si="3"/>
        <v>6.0094796006944467E-117</v>
      </c>
      <c r="Q19" s="4"/>
      <c r="R19" s="4" t="s">
        <v>27</v>
      </c>
      <c r="S19" s="24">
        <f>SQRT(6)</f>
        <v>2.4494897427831779</v>
      </c>
    </row>
    <row r="20" spans="1:19" x14ac:dyDescent="0.2">
      <c r="A20" s="78">
        <v>7</v>
      </c>
      <c r="B20" s="17" t="s">
        <v>19</v>
      </c>
      <c r="C20" s="18">
        <v>1</v>
      </c>
      <c r="D20" s="85">
        <v>3.5999999999999998E-6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1.7999999999999999E-6</v>
      </c>
      <c r="J20" s="18">
        <v>99</v>
      </c>
      <c r="K20" s="22">
        <f>IFERROR((I20^2/SUMSQ($I$14:$I$33)),0)</f>
        <v>6.4993711498332547E-5</v>
      </c>
      <c r="O20" s="23">
        <f t="shared" si="3"/>
        <v>1.0603636363636359E-25</v>
      </c>
      <c r="Q20" s="4"/>
      <c r="R20" s="4" t="s">
        <v>28</v>
      </c>
      <c r="S20" s="24">
        <f>SQRT(2)</f>
        <v>1.4142135623730951</v>
      </c>
    </row>
    <row r="21" spans="1:19" x14ac:dyDescent="0.2">
      <c r="A21" s="78">
        <v>8</v>
      </c>
      <c r="B21" s="17" t="s">
        <v>20</v>
      </c>
      <c r="C21" s="18">
        <v>1</v>
      </c>
      <c r="D21" s="84">
        <v>6.6583281184793933E-7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6.6583281184793933E-7</v>
      </c>
      <c r="J21" s="18">
        <v>2</v>
      </c>
      <c r="K21" s="22">
        <f t="shared" si="1"/>
        <v>8.8931724581051757E-6</v>
      </c>
      <c r="O21" s="23">
        <f t="shared" si="3"/>
        <v>9.8272222222222239E-26</v>
      </c>
      <c r="Q21" s="4"/>
      <c r="R21" s="4" t="s">
        <v>51</v>
      </c>
      <c r="S21" s="24">
        <v>2.375</v>
      </c>
    </row>
    <row r="22" spans="1:19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22">
        <f t="shared" si="1"/>
        <v>0</v>
      </c>
      <c r="O22" s="23">
        <f t="shared" si="3"/>
        <v>0</v>
      </c>
      <c r="P22" s="4"/>
      <c r="Q22" s="4"/>
      <c r="R22" s="4" t="s">
        <v>31</v>
      </c>
      <c r="S22" s="24">
        <f>SQRT(2*LN(20))</f>
        <v>2.4477468306808166</v>
      </c>
    </row>
    <row r="23" spans="1:19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22">
        <f t="shared" si="1"/>
        <v>0</v>
      </c>
      <c r="O23" s="23">
        <f t="shared" si="3"/>
        <v>0</v>
      </c>
      <c r="P23" s="4"/>
      <c r="Q23" s="4"/>
    </row>
    <row r="24" spans="1:19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22">
        <f t="shared" si="1"/>
        <v>0</v>
      </c>
      <c r="O24" s="23">
        <f t="shared" si="3"/>
        <v>0</v>
      </c>
      <c r="P24" s="4"/>
      <c r="Q24" s="4"/>
    </row>
    <row r="25" spans="1:19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22">
        <f>IFERROR((I25^2/SUMSQ($I$14:$I$33)),0)</f>
        <v>0</v>
      </c>
      <c r="O25" s="23">
        <f t="shared" si="3"/>
        <v>0</v>
      </c>
      <c r="P25" s="4"/>
      <c r="Q25" s="4"/>
    </row>
    <row r="26" spans="1:19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22">
        <f t="shared" si="1"/>
        <v>0</v>
      </c>
      <c r="O26" s="23">
        <f t="shared" si="3"/>
        <v>0</v>
      </c>
      <c r="P26" s="4"/>
      <c r="Q26" s="4"/>
    </row>
    <row r="27" spans="1:19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22">
        <f>IFERROR((I27^2/SUMSQ($I$14:$I$33)),0)</f>
        <v>0</v>
      </c>
      <c r="O27" s="23">
        <f t="shared" si="3"/>
        <v>0</v>
      </c>
      <c r="P27" s="4"/>
      <c r="Q27" s="29"/>
    </row>
    <row r="28" spans="1:19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22">
        <f>IFERROR((I28^2/SUMSQ($I$14:$I$33)),0)</f>
        <v>0</v>
      </c>
      <c r="O28" s="23">
        <f t="shared" si="3"/>
        <v>0</v>
      </c>
      <c r="P28" s="4"/>
      <c r="Q28" s="29"/>
    </row>
    <row r="29" spans="1:19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22">
        <f>IFERROR((I29^2/SUMSQ($I$14:$I$33)),0)</f>
        <v>0</v>
      </c>
      <c r="O29" s="23">
        <f t="shared" si="3"/>
        <v>0</v>
      </c>
      <c r="P29" s="4"/>
      <c r="Q29" s="29"/>
    </row>
    <row r="30" spans="1:19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22">
        <f t="shared" ref="K30:K31" si="4">IFERROR((I30^2/SUMSQ($I$14:$I$33)),0)</f>
        <v>0</v>
      </c>
      <c r="O30" s="23">
        <f t="shared" si="3"/>
        <v>0</v>
      </c>
      <c r="P30" s="4"/>
      <c r="Q30" s="29"/>
    </row>
    <row r="31" spans="1:19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22">
        <f t="shared" si="4"/>
        <v>0</v>
      </c>
      <c r="O31" s="23">
        <f t="shared" si="3"/>
        <v>0</v>
      </c>
      <c r="P31" s="4"/>
      <c r="Q31" s="29"/>
    </row>
    <row r="32" spans="1:19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36">
        <f>IFERROR((I32^2/SUMSQ($I$14:$I$33)),0)</f>
        <v>0</v>
      </c>
      <c r="O32" s="23">
        <f t="shared" si="3"/>
        <v>0</v>
      </c>
      <c r="P32" s="4"/>
      <c r="Q32" s="29"/>
    </row>
    <row r="33" spans="1:17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43">
        <f>IFERROR((I33^2/SUMSQ($I$14:$I$33)),0)</f>
        <v>0</v>
      </c>
      <c r="O33" s="23">
        <f t="shared" si="3"/>
        <v>0</v>
      </c>
      <c r="Q33" s="29"/>
    </row>
    <row r="34" spans="1:17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4" t="s">
        <v>47</v>
      </c>
    </row>
    <row r="35" spans="1:17" x14ac:dyDescent="0.2">
      <c r="A35" s="46" t="s">
        <v>23</v>
      </c>
      <c r="B35" s="46"/>
      <c r="C35" s="46"/>
      <c r="D35" s="4"/>
      <c r="E35" s="4"/>
      <c r="F35" s="4"/>
      <c r="G35" s="4"/>
      <c r="H35" s="4"/>
      <c r="I35" s="47">
        <f>IFERROR(SQRT(SUMSQ(I14:I33)),0)</f>
        <v>2.2327332294230209E-4</v>
      </c>
      <c r="J35" s="48">
        <f>IFERROR(ROUND((I35^4)/(SUM(O14:O33)),0),0)</f>
        <v>29</v>
      </c>
      <c r="K35" s="49">
        <f>IFERROR(SUM(K14:K33),0)</f>
        <v>1.0000000000000002</v>
      </c>
    </row>
    <row r="36" spans="1:17" x14ac:dyDescent="0.2">
      <c r="A36" s="50" t="s">
        <v>24</v>
      </c>
      <c r="B36" s="50"/>
      <c r="C36" s="1" t="s">
        <v>44</v>
      </c>
      <c r="D36" s="4"/>
      <c r="E36" s="4"/>
      <c r="F36" s="4"/>
      <c r="H36" s="4"/>
      <c r="I36" s="51">
        <f>IFERROR(IF(C36=$T$14,2,IF(C36=$T$15,TINV(0.0455,J35),0)),0)</f>
        <v>2</v>
      </c>
      <c r="J36" s="4"/>
      <c r="K36" s="4"/>
    </row>
    <row r="37" spans="1:17" ht="12.75" x14ac:dyDescent="0.25">
      <c r="A37" s="50" t="s">
        <v>25</v>
      </c>
      <c r="B37" s="50"/>
      <c r="C37" s="50"/>
      <c r="D37" s="4"/>
      <c r="E37" s="4" t="s">
        <v>120</v>
      </c>
      <c r="F37" s="4"/>
      <c r="G37" s="4">
        <f>I35*2</f>
        <v>4.4654664588460419E-4</v>
      </c>
      <c r="H37" s="4"/>
      <c r="I37" s="52">
        <f>IFERROR(ROUND(I35*I36, 2-(INT(LOG(I35*I36))+1)),0)</f>
        <v>4.4999999999999999E-4</v>
      </c>
      <c r="J37" s="53" t="str">
        <f>B8</f>
        <v>V</v>
      </c>
      <c r="K37" s="4"/>
    </row>
    <row r="38" spans="1:17" x14ac:dyDescent="0.2">
      <c r="A38" s="4" t="s">
        <v>121</v>
      </c>
      <c r="B38" s="4"/>
      <c r="E38" s="3" t="s">
        <v>122</v>
      </c>
      <c r="G38" s="3">
        <f>(G37/B7)*100</f>
        <v>4.4654664588460416E-2</v>
      </c>
      <c r="I38" s="54"/>
    </row>
    <row r="39" spans="1:17" x14ac:dyDescent="0.2"/>
    <row r="40" spans="1:17" ht="12" thickBot="1" x14ac:dyDescent="0.25"/>
    <row r="41" spans="1:17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7" x14ac:dyDescent="0.2">
      <c r="A42" s="67">
        <v>1</v>
      </c>
      <c r="B42" s="98" t="s">
        <v>39</v>
      </c>
      <c r="C42" s="98"/>
      <c r="D42" s="98"/>
      <c r="E42" s="98"/>
      <c r="F42" s="98"/>
      <c r="G42" s="98"/>
      <c r="H42" s="98"/>
      <c r="I42" s="98"/>
      <c r="J42" s="98"/>
      <c r="K42" s="99"/>
    </row>
    <row r="43" spans="1:17" x14ac:dyDescent="0.2">
      <c r="A43" s="68">
        <v>2</v>
      </c>
      <c r="B43" s="92" t="s">
        <v>39</v>
      </c>
      <c r="C43" s="92"/>
      <c r="D43" s="92"/>
      <c r="E43" s="92"/>
      <c r="F43" s="92"/>
      <c r="G43" s="92"/>
      <c r="H43" s="92"/>
      <c r="I43" s="92"/>
      <c r="J43" s="92"/>
      <c r="K43" s="97"/>
    </row>
    <row r="44" spans="1:17" x14ac:dyDescent="0.2">
      <c r="A44" s="68">
        <v>3</v>
      </c>
      <c r="B44" s="92" t="s">
        <v>39</v>
      </c>
      <c r="C44" s="92"/>
      <c r="D44" s="92"/>
      <c r="E44" s="92"/>
      <c r="F44" s="92"/>
      <c r="G44" s="92"/>
      <c r="H44" s="92"/>
      <c r="I44" s="92"/>
      <c r="J44" s="92"/>
      <c r="K44" s="97"/>
    </row>
    <row r="45" spans="1:17" x14ac:dyDescent="0.2">
      <c r="A45" s="68">
        <v>4</v>
      </c>
      <c r="B45" s="92" t="s">
        <v>39</v>
      </c>
      <c r="C45" s="92"/>
      <c r="D45" s="92"/>
      <c r="E45" s="92"/>
      <c r="F45" s="92"/>
      <c r="G45" s="92"/>
      <c r="H45" s="92"/>
      <c r="I45" s="92"/>
      <c r="J45" s="92"/>
      <c r="K45" s="97"/>
    </row>
    <row r="46" spans="1:17" x14ac:dyDescent="0.2">
      <c r="A46" s="68">
        <v>5</v>
      </c>
      <c r="B46" s="92" t="s">
        <v>39</v>
      </c>
      <c r="C46" s="92"/>
      <c r="D46" s="92"/>
      <c r="E46" s="92"/>
      <c r="F46" s="92"/>
      <c r="G46" s="92"/>
      <c r="H46" s="92"/>
      <c r="I46" s="92"/>
      <c r="J46" s="92"/>
      <c r="K46" s="97"/>
    </row>
    <row r="47" spans="1:17" x14ac:dyDescent="0.2">
      <c r="A47" s="68">
        <v>6</v>
      </c>
      <c r="B47" s="92" t="s">
        <v>39</v>
      </c>
      <c r="C47" s="92"/>
      <c r="D47" s="92"/>
      <c r="E47" s="92"/>
      <c r="F47" s="92"/>
      <c r="G47" s="92"/>
      <c r="H47" s="92"/>
      <c r="I47" s="92"/>
      <c r="J47" s="92"/>
      <c r="K47" s="97"/>
    </row>
    <row r="48" spans="1:17" x14ac:dyDescent="0.2">
      <c r="A48" s="68">
        <v>7</v>
      </c>
      <c r="B48" s="92" t="s">
        <v>39</v>
      </c>
      <c r="C48" s="92"/>
      <c r="D48" s="92"/>
      <c r="E48" s="92"/>
      <c r="F48" s="92"/>
      <c r="G48" s="92"/>
      <c r="H48" s="92"/>
      <c r="I48" s="92"/>
      <c r="J48" s="92"/>
      <c r="K48" s="97"/>
    </row>
    <row r="49" spans="1:11" x14ac:dyDescent="0.2">
      <c r="A49" s="68">
        <v>8</v>
      </c>
      <c r="B49" s="92" t="s">
        <v>39</v>
      </c>
      <c r="C49" s="92"/>
      <c r="D49" s="92"/>
      <c r="E49" s="92"/>
      <c r="F49" s="92"/>
      <c r="G49" s="92"/>
      <c r="H49" s="92"/>
      <c r="I49" s="92"/>
      <c r="J49" s="92"/>
      <c r="K49" s="97"/>
    </row>
    <row r="50" spans="1:11" x14ac:dyDescent="0.2">
      <c r="A50" s="68">
        <v>9</v>
      </c>
      <c r="B50" s="92" t="s">
        <v>39</v>
      </c>
      <c r="C50" s="92"/>
      <c r="D50" s="92"/>
      <c r="E50" s="92"/>
      <c r="F50" s="92"/>
      <c r="G50" s="92"/>
      <c r="H50" s="92"/>
      <c r="I50" s="92"/>
      <c r="J50" s="92"/>
      <c r="K50" s="97"/>
    </row>
    <row r="51" spans="1:11" x14ac:dyDescent="0.2">
      <c r="A51" s="68">
        <v>10</v>
      </c>
      <c r="B51" s="92" t="s">
        <v>39</v>
      </c>
      <c r="C51" s="92"/>
      <c r="D51" s="92"/>
      <c r="E51" s="92"/>
      <c r="F51" s="92"/>
      <c r="G51" s="92"/>
      <c r="H51" s="92"/>
      <c r="I51" s="92"/>
      <c r="J51" s="92"/>
      <c r="K51" s="97"/>
    </row>
    <row r="52" spans="1:11" x14ac:dyDescent="0.2">
      <c r="A52" s="68">
        <v>11</v>
      </c>
      <c r="B52" s="92" t="s">
        <v>39</v>
      </c>
      <c r="C52" s="92"/>
      <c r="D52" s="92"/>
      <c r="E52" s="92"/>
      <c r="F52" s="92"/>
      <c r="G52" s="92"/>
      <c r="H52" s="92"/>
      <c r="I52" s="92"/>
      <c r="J52" s="92"/>
      <c r="K52" s="97"/>
    </row>
    <row r="53" spans="1:11" x14ac:dyDescent="0.2">
      <c r="A53" s="68">
        <v>12</v>
      </c>
      <c r="B53" s="92" t="s">
        <v>39</v>
      </c>
      <c r="C53" s="92"/>
      <c r="D53" s="92"/>
      <c r="E53" s="92"/>
      <c r="F53" s="92"/>
      <c r="G53" s="92"/>
      <c r="H53" s="92"/>
      <c r="I53" s="92"/>
      <c r="J53" s="92"/>
      <c r="K53" s="97"/>
    </row>
    <row r="54" spans="1:11" x14ac:dyDescent="0.2">
      <c r="A54" s="68">
        <v>13</v>
      </c>
      <c r="B54" s="92" t="s">
        <v>39</v>
      </c>
      <c r="C54" s="92"/>
      <c r="D54" s="92"/>
      <c r="E54" s="92"/>
      <c r="F54" s="92"/>
      <c r="G54" s="92"/>
      <c r="H54" s="92"/>
      <c r="I54" s="92"/>
      <c r="J54" s="92"/>
      <c r="K54" s="97"/>
    </row>
    <row r="55" spans="1:11" x14ac:dyDescent="0.2">
      <c r="A55" s="68">
        <v>14</v>
      </c>
      <c r="B55" s="92" t="s">
        <v>39</v>
      </c>
      <c r="C55" s="92"/>
      <c r="D55" s="92"/>
      <c r="E55" s="92"/>
      <c r="F55" s="92"/>
      <c r="G55" s="92"/>
      <c r="H55" s="92"/>
      <c r="I55" s="92"/>
      <c r="J55" s="92"/>
      <c r="K55" s="97"/>
    </row>
    <row r="56" spans="1:11" x14ac:dyDescent="0.2">
      <c r="A56" s="68">
        <v>15</v>
      </c>
      <c r="B56" s="92" t="s">
        <v>39</v>
      </c>
      <c r="C56" s="92"/>
      <c r="D56" s="92"/>
      <c r="E56" s="92"/>
      <c r="F56" s="92"/>
      <c r="G56" s="92"/>
      <c r="H56" s="92"/>
      <c r="I56" s="92"/>
      <c r="J56" s="92"/>
      <c r="K56" s="97"/>
    </row>
    <row r="57" spans="1:11" x14ac:dyDescent="0.2">
      <c r="A57" s="68">
        <v>16</v>
      </c>
      <c r="B57" s="92" t="s">
        <v>39</v>
      </c>
      <c r="C57" s="92"/>
      <c r="D57" s="92"/>
      <c r="E57" s="92"/>
      <c r="F57" s="92"/>
      <c r="G57" s="92"/>
      <c r="H57" s="92"/>
      <c r="I57" s="92"/>
      <c r="J57" s="92"/>
      <c r="K57" s="97"/>
    </row>
    <row r="58" spans="1:11" x14ac:dyDescent="0.2">
      <c r="A58" s="68">
        <v>17</v>
      </c>
      <c r="B58" s="92" t="s">
        <v>39</v>
      </c>
      <c r="C58" s="92"/>
      <c r="D58" s="92"/>
      <c r="E58" s="92"/>
      <c r="F58" s="92"/>
      <c r="G58" s="92"/>
      <c r="H58" s="92"/>
      <c r="I58" s="92"/>
      <c r="J58" s="92"/>
      <c r="K58" s="97"/>
    </row>
    <row r="59" spans="1:11" x14ac:dyDescent="0.2">
      <c r="A59" s="68">
        <v>18</v>
      </c>
      <c r="B59" s="92" t="s">
        <v>39</v>
      </c>
      <c r="C59" s="92"/>
      <c r="D59" s="92"/>
      <c r="E59" s="92"/>
      <c r="F59" s="92"/>
      <c r="G59" s="92"/>
      <c r="H59" s="92"/>
      <c r="I59" s="92"/>
      <c r="J59" s="92"/>
      <c r="K59" s="97"/>
    </row>
    <row r="60" spans="1:11" x14ac:dyDescent="0.2">
      <c r="A60" s="68">
        <v>19</v>
      </c>
      <c r="B60" s="92" t="s">
        <v>39</v>
      </c>
      <c r="C60" s="92"/>
      <c r="D60" s="92"/>
      <c r="E60" s="92"/>
      <c r="F60" s="92"/>
      <c r="G60" s="92"/>
      <c r="H60" s="92"/>
      <c r="I60" s="92"/>
      <c r="J60" s="92"/>
      <c r="K60" s="97"/>
    </row>
    <row r="61" spans="1:11" ht="12" thickBot="1" x14ac:dyDescent="0.25">
      <c r="A61" s="69">
        <v>20</v>
      </c>
      <c r="B61" s="100" t="s">
        <v>39</v>
      </c>
      <c r="C61" s="100"/>
      <c r="D61" s="100"/>
      <c r="E61" s="100"/>
      <c r="F61" s="100"/>
      <c r="G61" s="100"/>
      <c r="H61" s="100"/>
      <c r="I61" s="100"/>
      <c r="J61" s="100"/>
      <c r="K61" s="101"/>
    </row>
    <row r="62" spans="1:11" x14ac:dyDescent="0.2">
      <c r="A62" s="4"/>
      <c r="B62" s="55"/>
    </row>
    <row r="63" spans="1:11" ht="12" thickBot="1" x14ac:dyDescent="0.25">
      <c r="A63" s="4"/>
      <c r="B63" s="4"/>
    </row>
    <row r="64" spans="1:11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59:K59"/>
    <mergeCell ref="B60:K60"/>
    <mergeCell ref="B61:K61"/>
    <mergeCell ref="B53:K53"/>
    <mergeCell ref="B54:K54"/>
    <mergeCell ref="B55:K55"/>
    <mergeCell ref="B56:K56"/>
    <mergeCell ref="B57:K57"/>
    <mergeCell ref="B58:K58"/>
    <mergeCell ref="B1:J1"/>
    <mergeCell ref="B2:J2"/>
    <mergeCell ref="B3:J3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</mergeCells>
  <conditionalFormatting sqref="K14:K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$R$14:$R$22</formula1>
    </dataValidation>
    <dataValidation type="list" allowBlank="1" showInputMessage="1" showErrorMessage="1" sqref="F14:F33" xr:uid="{164B9310-3807-4BE2-9A39-C204D1FB3100}">
      <formula1>$Q$14:$Q$15</formula1>
    </dataValidation>
    <dataValidation type="list" allowBlank="1" showInputMessage="1" showErrorMessage="1" sqref="C36" xr:uid="{D9A7C7FE-4779-483F-A65F-4C9B8DACF5FE}">
      <formula1>$T$14:$T$15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2025-07-31T19:03:56Z</dcterms:modified>
</cp:coreProperties>
</file>